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BDI" sheetId="1" r:id="rId1"/>
    <sheet name="Encargos Sociais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<sst xmlns="http://schemas.openxmlformats.org/spreadsheetml/2006/main" count="85" uniqueCount="83">
  <si>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 xml:space="preserve">(AC) - Administraçã o Central </t>
  </si>
  <si>
    <t>(S) + (G) - Seguro e Garantia</t>
  </si>
  <si>
    <t>(R) - Risco</t>
  </si>
  <si>
    <t>(DF) - Despesas Financeiras</t>
  </si>
  <si>
    <t>(L) - Lucro</t>
  </si>
  <si>
    <t>Impostos (I= I1+I2+I3):</t>
  </si>
  <si>
    <t>(I1) - PIS</t>
  </si>
  <si>
    <t xml:space="preserve">BDI </t>
  </si>
  <si>
    <t>( 1 - l1 + l2 + l3 + l4 )</t>
  </si>
  <si>
    <t>TIPO DE SERVIÇO</t>
  </si>
  <si>
    <r>
      <t xml:space="preserve">BDI = </t>
    </r>
    <r>
      <rPr>
        <u val="single"/>
        <sz val="11"/>
        <rFont val="Arial"/>
        <family val="2"/>
      </rPr>
      <t>( 1 + ( AC + S + G + R ) )  (1 + DF) ( 1+ L)</t>
    </r>
    <r>
      <rPr>
        <sz val="11"/>
        <rFont val="Arial"/>
        <family val="2"/>
      </rPr>
      <t xml:space="preserve">  -  1</t>
    </r>
  </si>
  <si>
    <t>TABELA DE ENCARGOS SOCIAIS</t>
  </si>
  <si>
    <t>Horista</t>
  </si>
  <si>
    <t>Mensalista</t>
  </si>
  <si>
    <t>GRUPO A: ENCARGOS BÁSICOS PREVIDENCIÁRIOS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</si>
  <si>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</si>
  <si>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</si>
  <si>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</si>
  <si>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</si>
  <si>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</si>
  <si>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</si>
  <si>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</si>
  <si>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</si>
  <si>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</si>
  <si>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</si>
  <si>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-</t>
  </si>
  <si>
    <t>A6</t>
  </si>
  <si>
    <t>SALÁRIO-EDUCAÇÃO</t>
  </si>
  <si>
    <t>A7</t>
  </si>
  <si>
    <t>SEGURO-ACIDENTE</t>
  </si>
  <si>
    <t>A8</t>
  </si>
  <si>
    <t>FGTS</t>
  </si>
  <si>
    <t>TOTAL GRUPO A</t>
  </si>
  <si>
    <t>GRUPO B: ENCARGOS QUE RECEBEM INCIDÊNCIA DE A</t>
  </si>
  <si>
    <t>B1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</si>
  <si>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</si>
  <si>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</si>
  <si>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</si>
  <si>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</si>
  <si>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</si>
  <si>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</si>
  <si>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</si>
  <si>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</si>
  <si>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</si>
  <si>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</si>
  <si>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</si>
  <si>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</si>
  <si>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CHUVAS</t>
  </si>
  <si>
    <t>B8</t>
  </si>
  <si>
    <t>ACIDENTES DE TRABALHO</t>
  </si>
  <si>
    <t>B9</t>
  </si>
  <si>
    <t>FÉRIAS</t>
  </si>
  <si>
    <t>B10</t>
  </si>
  <si>
    <t>SALARIO MATERNIDADE</t>
  </si>
  <si>
    <t>TOTAL GRUPO B</t>
  </si>
  <si>
    <t>GRUPO C: ENCARGOS QUE NÃO RECEBEM A INCIDÊNCIA DE A</t>
  </si>
  <si>
    <t>C1</t>
  </si>
  <si>
    <t>AVISO PRÉVIO INDENIZADO</t>
  </si>
  <si>
    <t>C2</t>
  </si>
  <si>
    <t>AVISO PRÉVIO TRABALHADO</t>
  </si>
  <si>
    <t>C3</t>
  </si>
  <si>
    <t>FÉRIAS INDENIZADAS + 1/3</t>
  </si>
  <si>
    <t>C4</t>
  </si>
  <si>
    <t>DEPOSITO POR DESPEDIDA INJUSTA</t>
  </si>
  <si>
    <t>C5</t>
  </si>
  <si>
    <t>INDENIZAÇÃO ADICIONAL</t>
  </si>
  <si>
    <t>TOTAL GRUPO C</t>
  </si>
  <si>
    <t>GRUPO D: INCIDÊNCIA DE ENCARGOS</t>
  </si>
  <si>
    <t>D1</t>
  </si>
  <si>
    <t>REINCIDÊNCIA DE A SOBRE B</t>
  </si>
  <si>
    <t>D2</t>
  </si>
  <si>
    <t>REINCIDÊNCIA DE A SOBRE C2 + REINCIDÊNCIA DE FGTS SOBRE C1</t>
  </si>
  <si>
    <t>TOTAL GRUPO D</t>
  </si>
  <si>
    <t>Fonte: SINAPI</t>
  </si>
  <si>
    <t>TOTAL GERAL A + B + C + D</t>
  </si>
  <si>
    <t>A9</t>
  </si>
  <si>
    <t>SECONDI</t>
  </si>
  <si>
    <t>DESCRIÇÃO</t>
  </si>
  <si>
    <t>CÓD.</t>
  </si>
  <si>
    <t>Sem Desoneração</t>
  </si>
  <si>
    <r>
      <t xml:space="preserve">BDI para </t>
    </r>
    <r>
      <rPr>
        <b/>
        <sz val="11"/>
        <color indexed="8"/>
        <rFont val="Calibri"/>
        <family val="2"/>
      </rPr>
      <t>Projetos e Serviços Técnicos de Engenharia</t>
    </r>
    <r>
      <rPr>
        <sz val="11"/>
        <color theme="1"/>
        <rFont val="Calibri"/>
        <family val="2"/>
      </rPr>
      <t xml:space="preserve">
relativos às atividades 7.03, 7.19 e 7.20
(Decreto 16.869/2010)</t>
    </r>
  </si>
  <si>
    <t>(I2 ) - COFINS</t>
  </si>
  <si>
    <t>(I3 ) - ISSQN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</si>
</sst>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_(&quot;R$ &quot;* #,##0.00_);_(&quot;R$ &quot;* \(#,##0.00\);_(&quot;R$ &quot;* &quot;-&quot;??_);_(@_)"/>
    <numFmt numFmtId="172" formatCode="#,##0.0000"/>
    <numFmt numFmtId="173" formatCode="[$-416]mmm\-yy;@"/>
    <numFmt numFmtId="174" formatCode="#,##0.00\ ;&quot; (&quot;#,##0.00\);&quot; -&quot;#\ ;@\ "/>
    <numFmt numFmtId="175" formatCode="_(* #,##0.00_);_(* \(#,##0.00\);_(* &quot;-&quot;??_);_(@_)"/>
    <numFmt numFmtId="176" formatCode="_-* #,##0.00_-;\-* #,##0.00_-;_-* \-??_-;_-@_-"/>
    <numFmt numFmtId="177" formatCode="_(&quot;R$&quot;* #,##0.00_);_(&quot;R$&quot;* \(#,##0.00\);_(&quot;R$&quot;* &quot;-&quot;??_);_(@_)"/>
    <numFmt numFmtId="178" formatCode="* #,##0.00\ ;* \(#,##0.00\);* \-#\ ;@\ "/>
    <numFmt numFmtId="179" formatCode="* #,##0.00\ ;* \(#,##0.00\);* \-#.00\ ;@\ "/>
    <numFmt numFmtId="180" formatCode="&quot;R$&quot;\ #,##0.00"/>
    <numFmt numFmtId="181" formatCode="0.0000%"/>
    <numFmt numFmtId="182" formatCode="[$-416]mmmm\-yy;@"/>
    <numFmt numFmtId="183" formatCode="#,##0.000"/>
    <numFmt numFmtId="184" formatCode="#,##0.0000_ ;\-#,##0.0000\ "/>
    <numFmt numFmtId="185" formatCode="&quot;CCU-&quot;00"/>
    <numFmt numFmtId="186" formatCode="00.00"/>
    <numFmt numFmtId="187" formatCode="0,000.00"/>
    <numFmt numFmtId="188" formatCode="000.00"/>
    <numFmt numFmtId="189" formatCode="00,000.00"/>
    <numFmt numFmtId="190" formatCode="000,000.00"/>
    <numFmt numFmtId="191" formatCode="0,000,000.00"/>
    <numFmt numFmtId="192" formatCode="0.0000"/>
    <numFmt numFmtId="193" formatCode="_(&quot;R$ &quot;* #,##0_);_(&quot;R$ &quot;* \(#,##0\);_(&quot;R$ &quot;* &quot;-&quot;_);_(@_)"/>
    <numFmt numFmtId="194" formatCode="_(* #,##0_);_(* \(#,##0\);_(* &quot;-&quot;_);_(@_)"/>
    <numFmt numFmtId="195" formatCode="0.000"/>
    <numFmt numFmtId="196" formatCode="_([$R$ -416]* #,##0.00_);_([$R$ -416]* \(#,##0.00\);_([$R$ -416]* &quot;-&quot;??_);_(@_)"/>
    <numFmt numFmtId="197" formatCode="_(&quot;R$ &quot;* #,##0.0000_);_(&quot;R$ &quot;* \(#,##0.0000\);_(&quot;R$ &quot;* &quot;-&quot;??_);_(@_)"/>
    <numFmt numFmtId="198" formatCode="###,###,##0.00"/>
    <numFmt numFmtId="199" formatCode="_(* #,##0_);_(* \(#,##0\);_(* &quot;-&quot;??_);_(@_)"/>
    <numFmt numFmtId="200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9" fontId="3" fillId="0" borderId="0" applyBorder="0" applyProtection="0">
      <alignment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ill="0" applyBorder="0" applyAlignment="0" applyProtection="0"/>
    <xf numFmtId="4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Protection="0">
      <alignment/>
    </xf>
    <xf numFmtId="9" fontId="2" fillId="0" borderId="0" applyBorder="0" applyProtection="0">
      <alignment/>
    </xf>
    <xf numFmtId="0" fontId="36" fillId="0" borderId="0">
      <alignment/>
      <protection/>
    </xf>
    <xf numFmtId="9" fontId="2" fillId="0" borderId="0" applyFill="0" applyBorder="0" applyAlignment="0" applyProtection="0"/>
    <xf numFmtId="9" fontId="2" fillId="0" borderId="0" applyBorder="0" applyProtection="0">
      <alignment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2" fillId="0" borderId="0" applyFill="0" applyBorder="0" applyAlignment="0" applyProtection="0"/>
    <xf numFmtId="175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43" fontId="0" fillId="0" borderId="0" applyFont="0" applyFill="0" applyBorder="0" applyAlignment="0" applyProtection="0"/>
    <xf numFmtId="170" fontId="2" fillId="0" borderId="0" applyBorder="0" applyProtection="0">
      <alignment/>
    </xf>
    <xf numFmtId="170" fontId="2" fillId="0" borderId="0" applyFill="0" applyBorder="0" applyProtection="0">
      <alignment/>
    </xf>
    <xf numFmtId="175" fontId="1" fillId="0" borderId="0" applyFont="0" applyFill="0" applyBorder="0" applyAlignment="0" applyProtection="0"/>
    <xf numFmtId="176" fontId="2" fillId="0" borderId="0" applyFill="0" applyBorder="0" applyAlignment="0" applyProtection="0"/>
    <xf numFmtId="170" fontId="2" fillId="0" borderId="0" applyBorder="0" applyProtection="0">
      <alignment/>
    </xf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10" fontId="0" fillId="0" borderId="11" xfId="77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0" fontId="44" fillId="33" borderId="11" xfId="77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10" fontId="0" fillId="0" borderId="0" xfId="81" applyNumberFormat="1" applyFont="1" applyAlignment="1">
      <alignment horizontal="center"/>
    </xf>
    <xf numFmtId="0" fontId="44" fillId="33" borderId="11" xfId="0" applyFont="1" applyFill="1" applyBorder="1" applyAlignment="1">
      <alignment horizontal="left" vertical="center" wrapText="1"/>
    </xf>
    <xf numFmtId="10" fontId="0" fillId="0" borderId="11" xfId="78" applyNumberFormat="1" applyFont="1" applyBorder="1">
      <alignment/>
    </xf>
    <xf numFmtId="10" fontId="0" fillId="0" borderId="12" xfId="78" applyNumberFormat="1" applyFont="1" applyBorder="1">
      <alignment/>
    </xf>
    <xf numFmtId="10" fontId="0" fillId="0" borderId="11" xfId="78" applyNumberFormat="1" applyFont="1" applyBorder="1" applyAlignment="1">
      <alignment horizontal="right"/>
    </xf>
    <xf numFmtId="10" fontId="0" fillId="0" borderId="12" xfId="78" applyNumberFormat="1" applyFont="1" applyBorder="1" applyAlignment="1">
      <alignment horizontal="right"/>
    </xf>
    <xf numFmtId="10" fontId="0" fillId="0" borderId="0" xfId="78" applyNumberFormat="1" applyFont="1">
      <alignment/>
    </xf>
    <xf numFmtId="0" fontId="25" fillId="0" borderId="0" xfId="62" applyFont="1">
      <alignment/>
      <protection/>
    </xf>
    <xf numFmtId="0" fontId="25" fillId="0" borderId="11" xfId="62" applyFont="1" applyBorder="1">
      <alignment/>
      <protection/>
    </xf>
    <xf numFmtId="10" fontId="0" fillId="0" borderId="13" xfId="78" applyNumberFormat="1" applyFont="1" applyBorder="1">
      <alignment/>
    </xf>
    <xf numFmtId="10" fontId="0" fillId="0" borderId="14" xfId="78" applyNumberFormat="1" applyFont="1" applyBorder="1">
      <alignment/>
    </xf>
    <xf numFmtId="10" fontId="44" fillId="33" borderId="11" xfId="78" applyNumberFormat="1" applyFont="1" applyFill="1" applyBorder="1">
      <alignment/>
    </xf>
    <xf numFmtId="10" fontId="0" fillId="34" borderId="0" xfId="78" applyNumberFormat="1" applyFont="1" applyFill="1" applyBorder="1">
      <alignment/>
    </xf>
    <xf numFmtId="10" fontId="0" fillId="34" borderId="15" xfId="78" applyNumberFormat="1" applyFont="1" applyFill="1" applyBorder="1">
      <alignment/>
    </xf>
    <xf numFmtId="10" fontId="0" fillId="34" borderId="14" xfId="78" applyNumberFormat="1" applyFont="1" applyFill="1" applyBorder="1">
      <alignment/>
    </xf>
    <xf numFmtId="10" fontId="0" fillId="34" borderId="16" xfId="78" applyNumberFormat="1" applyFont="1" applyFill="1" applyBorder="1">
      <alignment/>
    </xf>
    <xf numFmtId="10" fontId="0" fillId="34" borderId="17" xfId="78" applyNumberFormat="1" applyFont="1" applyFill="1" applyBorder="1">
      <alignment/>
    </xf>
    <xf numFmtId="10" fontId="0" fillId="34" borderId="18" xfId="78" applyNumberFormat="1" applyFont="1" applyFill="1" applyBorder="1">
      <alignment/>
    </xf>
    <xf numFmtId="0" fontId="25" fillId="33" borderId="11" xfId="62" applyFont="1" applyFill="1" applyBorder="1">
      <alignment/>
      <protection/>
    </xf>
    <xf numFmtId="0" fontId="25" fillId="33" borderId="19" xfId="62" applyFont="1" applyFill="1" applyBorder="1">
      <alignment/>
      <protection/>
    </xf>
    <xf numFmtId="0" fontId="26" fillId="33" borderId="20" xfId="62" applyFont="1" applyFill="1" applyBorder="1">
      <alignment/>
      <protection/>
    </xf>
    <xf numFmtId="10" fontId="26" fillId="34" borderId="11" xfId="78" applyNumberFormat="1" applyFont="1" applyFill="1" applyBorder="1" applyAlignment="1">
      <alignment horizontal="center"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44" fillId="33" borderId="2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/>
    </xf>
    <xf numFmtId="0" fontId="26" fillId="0" borderId="13" xfId="62" applyFont="1" applyBorder="1" applyAlignment="1">
      <alignment horizontal="left"/>
      <protection/>
    </xf>
    <xf numFmtId="0" fontId="26" fillId="0" borderId="11" xfId="62" applyFont="1" applyBorder="1" applyAlignment="1">
      <alignment horizontal="left"/>
      <protection/>
    </xf>
    <xf numFmtId="0" fontId="25" fillId="33" borderId="11" xfId="62" applyFont="1" applyFill="1" applyBorder="1" applyAlignment="1">
      <alignment horizontal="center"/>
      <protection/>
    </xf>
    <xf numFmtId="0" fontId="26" fillId="35" borderId="11" xfId="62" applyFont="1" applyFill="1" applyBorder="1" applyAlignment="1">
      <alignment horizontal="center"/>
      <protection/>
    </xf>
    <xf numFmtId="0" fontId="26" fillId="34" borderId="11" xfId="62" applyFont="1" applyFill="1" applyBorder="1" applyAlignment="1">
      <alignment horizontal="left"/>
      <protection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cel Built-in Excel Built-in TableStyleLight1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Moeda 2 2" xfId="51"/>
    <cellStyle name="Moeda 2 3" xfId="52"/>
    <cellStyle name="Moeda 2 4" xfId="53"/>
    <cellStyle name="Moeda 3" xfId="54"/>
    <cellStyle name="Moeda 3 2" xfId="55"/>
    <cellStyle name="Moeda 4" xfId="56"/>
    <cellStyle name="Moeda 5" xfId="57"/>
    <cellStyle name="Neutra" xfId="58"/>
    <cellStyle name="Normal 11 2" xfId="59"/>
    <cellStyle name="Normal 2" xfId="60"/>
    <cellStyle name="Normal 2 2" xfId="61"/>
    <cellStyle name="Normal 2 2 2" xfId="62"/>
    <cellStyle name="Normal 2 2 2 2" xfId="63"/>
    <cellStyle name="Normal 2 3" xfId="64"/>
    <cellStyle name="Normal 2 3 2" xfId="65"/>
    <cellStyle name="Normal 3" xfId="66"/>
    <cellStyle name="Normal 3 2" xfId="67"/>
    <cellStyle name="Normal 3 3" xfId="68"/>
    <cellStyle name="Normal 3 4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ta" xfId="76"/>
    <cellStyle name="Percent" xfId="77"/>
    <cellStyle name="Porcentagem 2" xfId="78"/>
    <cellStyle name="Porcentagem 2 2" xfId="79"/>
    <cellStyle name="Porcentagem 2 3" xfId="80"/>
    <cellStyle name="Porcentagem 2 4" xfId="81"/>
    <cellStyle name="Porcentagem 3" xfId="82"/>
    <cellStyle name="Porcentagem 4" xfId="83"/>
    <cellStyle name="Porcentagem 5" xfId="84"/>
    <cellStyle name="Saída" xfId="85"/>
    <cellStyle name="Comma [0]" xfId="86"/>
    <cellStyle name="Separador de milhares 2" xfId="87"/>
    <cellStyle name="Separador de milhares 2 2" xfId="88"/>
    <cellStyle name="Separador de milhares 2 3" xfId="89"/>
    <cellStyle name="Separador de milhares 3_PEDRO BOÉSSIO ORÇAMENTO - CAIXA - REV 01" xfId="90"/>
    <cellStyle name="Separador de milhares 4" xfId="91"/>
    <cellStyle name="Separador de milhares 5" xfId="92"/>
    <cellStyle name="Texto de Aviso" xfId="93"/>
    <cellStyle name="Texto Explicativo" xfId="94"/>
    <cellStyle name="Título" xfId="95"/>
    <cellStyle name="Título 1" xfId="96"/>
    <cellStyle name="Título 1 1" xfId="97"/>
    <cellStyle name="Título 2" xfId="98"/>
    <cellStyle name="Título 3" xfId="99"/>
    <cellStyle name="Título 4" xfId="100"/>
    <cellStyle name="Total" xfId="101"/>
    <cellStyle name="Comma" xfId="102"/>
    <cellStyle name="Vírgula 2" xfId="103"/>
    <cellStyle name="Vírgula 2 2" xfId="104"/>
    <cellStyle name="Vírgula 2 3" xfId="105"/>
    <cellStyle name="Vírgula 3" xfId="106"/>
    <cellStyle name="Vírgula 3 2" xfId="107"/>
    <cellStyle name="Vírgula 4" xfId="108"/>
    <cellStyle name="Vírgula 4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1" width="28.421875" style="1" bestFit="1" customWidth="1"/>
    <col min="2" max="2" width="51.57421875" style="1" bestFit="1" customWidth="1"/>
    <col min="3" max="16384" width="9.140625" style="1" customWidth="1"/>
  </cols>
  <sheetData>
    <row r="1" spans="1:2" ht="15.75" customHeight="1">
      <c r="A1" s="31" t="s">
        <v>9</v>
      </c>
      <c r="B1" s="33" t="s">
        <v>80</v>
      </c>
    </row>
    <row r="2" spans="1:2" ht="34.5" customHeight="1">
      <c r="A2" s="32"/>
      <c r="B2" s="34"/>
    </row>
    <row r="3" spans="1:2" ht="34.5" customHeight="1">
      <c r="A3" s="3" t="s">
        <v>0</v>
      </c>
      <c r="B3" s="2">
        <v>0.01</v>
      </c>
    </row>
    <row r="4" spans="1:2" ht="15">
      <c r="A4" s="3" t="s">
        <v>1</v>
      </c>
      <c r="B4" s="2">
        <v>0.0028</v>
      </c>
    </row>
    <row r="5" spans="1:2" ht="15">
      <c r="A5" s="3" t="s">
        <v>2</v>
      </c>
      <c r="B5" s="2">
        <v>0</v>
      </c>
    </row>
    <row r="6" spans="1:2" ht="15">
      <c r="A6" s="3" t="s">
        <v>3</v>
      </c>
      <c r="B6" s="2">
        <v>0.0125</v>
      </c>
    </row>
    <row r="7" spans="1:2" ht="15">
      <c r="A7" s="3" t="s">
        <v>4</v>
      </c>
      <c r="B7" s="2">
        <v>0.0616</v>
      </c>
    </row>
    <row r="8" spans="1:2" ht="15">
      <c r="A8" s="5" t="s">
        <v>5</v>
      </c>
      <c r="B8" s="2"/>
    </row>
    <row r="9" spans="1:2" ht="15">
      <c r="A9" s="3" t="s">
        <v>6</v>
      </c>
      <c r="B9" s="2">
        <v>0.0065</v>
      </c>
    </row>
    <row r="10" spans="1:2" ht="15">
      <c r="A10" s="3" t="s">
        <v>81</v>
      </c>
      <c r="B10" s="2">
        <v>0.03</v>
      </c>
    </row>
    <row r="11" spans="1:2" ht="15">
      <c r="A11" s="3" t="s">
        <v>82</v>
      </c>
      <c r="B11" s="2">
        <v>0.02</v>
      </c>
    </row>
    <row r="12" spans="1:2" ht="15">
      <c r="A12" s="8" t="s">
        <v>7</v>
      </c>
      <c r="B12" s="4">
        <f>ROUNDDOWN((((1+(B3+B4+B5))*(1+B6)*(1+B7))/(1-(B9+B10+B11))-1),4)</f>
        <v>0.1538</v>
      </c>
    </row>
    <row r="14" ht="15">
      <c r="B14" s="6" t="s">
        <v>10</v>
      </c>
    </row>
    <row r="15" ht="15">
      <c r="B15" s="7" t="s">
        <v>8</v>
      </c>
    </row>
    <row r="16" s="29" customFormat="1" ht="15.75" customHeight="1"/>
    <row r="17" spans="1:2" s="29" customFormat="1" ht="15.75" customHeight="1">
      <c r="A17" s="30"/>
      <c r="B17" s="30"/>
    </row>
    <row r="18" spans="1:2" s="29" customFormat="1" ht="12.75">
      <c r="A18" s="30"/>
      <c r="B18" s="30"/>
    </row>
    <row r="19" spans="1:2" s="29" customFormat="1" ht="12.75">
      <c r="A19" s="30"/>
      <c r="B19" s="30"/>
    </row>
    <row r="20" spans="1:2" s="29" customFormat="1" ht="12.75">
      <c r="A20" s="30"/>
      <c r="B20" s="30"/>
    </row>
    <row r="21" spans="1:2" s="29" customFormat="1" ht="12.75">
      <c r="A21" s="30"/>
      <c r="B21" s="30"/>
    </row>
    <row r="22" spans="1:2" s="29" customFormat="1" ht="12.75">
      <c r="A22" s="30"/>
      <c r="B22" s="30"/>
    </row>
    <row r="23" spans="1:2" s="29" customFormat="1" ht="12.75">
      <c r="A23" s="30"/>
      <c r="B23" s="30"/>
    </row>
    <row r="24" spans="1:2" s="29" customFormat="1" ht="12.75">
      <c r="A24" s="30"/>
      <c r="B24" s="30"/>
    </row>
    <row r="25" spans="1:2" s="29" customFormat="1" ht="7.5" customHeight="1">
      <c r="A25" s="30"/>
      <c r="B25" s="30"/>
    </row>
    <row r="26" spans="1:2" s="29" customFormat="1" ht="12.75">
      <c r="A26" s="30"/>
      <c r="B26" s="30"/>
    </row>
    <row r="27" spans="1:2" s="29" customFormat="1" ht="12.75">
      <c r="A27" s="30"/>
      <c r="B27" s="30"/>
    </row>
    <row r="28" spans="1:2" s="29" customFormat="1" ht="12.75">
      <c r="A28" s="30"/>
      <c r="B28" s="30"/>
    </row>
    <row r="29" spans="1:2" s="29" customFormat="1" ht="12.75">
      <c r="A29" s="30"/>
      <c r="B29" s="30"/>
    </row>
    <row r="30" spans="1:2" s="29" customFormat="1" ht="9.75" customHeight="1">
      <c r="A30" s="30"/>
      <c r="B30" s="30"/>
    </row>
    <row r="31" spans="1:2" s="29" customFormat="1" ht="12.75">
      <c r="A31" s="30"/>
      <c r="B31" s="30"/>
    </row>
  </sheetData>
  <sheetProtection/>
  <mergeCells count="2">
    <mergeCell ref="A1:A2"/>
    <mergeCell ref="B1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="85" zoomScaleNormal="85" zoomScalePageLayoutView="0" workbookViewId="0" topLeftCell="A13">
      <selection activeCell="F31" sqref="F31"/>
    </sheetView>
  </sheetViews>
  <sheetFormatPr defaultColWidth="9.140625" defaultRowHeight="15"/>
  <cols>
    <col min="1" max="1" width="5.421875" style="14" bestFit="1" customWidth="1"/>
    <col min="2" max="2" width="64.8515625" style="14" customWidth="1"/>
    <col min="3" max="3" width="12.421875" style="13" customWidth="1"/>
    <col min="4" max="4" width="13.421875" style="13" customWidth="1"/>
    <col min="5" max="16384" width="9.140625" style="14" customWidth="1"/>
  </cols>
  <sheetData>
    <row r="1" spans="1:4" ht="15">
      <c r="A1" s="38" t="s">
        <v>11</v>
      </c>
      <c r="B1" s="38"/>
      <c r="C1" s="38"/>
      <c r="D1" s="38"/>
    </row>
    <row r="2" spans="1:4" ht="15">
      <c r="A2" s="25" t="s">
        <v>78</v>
      </c>
      <c r="B2" s="25" t="s">
        <v>77</v>
      </c>
      <c r="C2" s="37" t="s">
        <v>79</v>
      </c>
      <c r="D2" s="37"/>
    </row>
    <row r="3" spans="1:4" ht="15">
      <c r="A3" s="39" t="s">
        <v>14</v>
      </c>
      <c r="B3" s="39"/>
      <c r="C3" s="28" t="s">
        <v>12</v>
      </c>
      <c r="D3" s="28" t="s">
        <v>13</v>
      </c>
    </row>
    <row r="4" spans="1:4" ht="15">
      <c r="A4" s="15" t="s">
        <v>15</v>
      </c>
      <c r="B4" s="15" t="s">
        <v>16</v>
      </c>
      <c r="C4" s="9">
        <v>0.2</v>
      </c>
      <c r="D4" s="10">
        <v>0.2</v>
      </c>
    </row>
    <row r="5" spans="1:4" ht="15">
      <c r="A5" s="15" t="s">
        <v>17</v>
      </c>
      <c r="B5" s="15" t="s">
        <v>18</v>
      </c>
      <c r="C5" s="9">
        <v>0.015</v>
      </c>
      <c r="D5" s="10">
        <v>0.015</v>
      </c>
    </row>
    <row r="6" spans="1:4" ht="15">
      <c r="A6" s="15" t="s">
        <v>19</v>
      </c>
      <c r="B6" s="15" t="s">
        <v>20</v>
      </c>
      <c r="C6" s="9">
        <v>0.01</v>
      </c>
      <c r="D6" s="10">
        <v>0.01</v>
      </c>
    </row>
    <row r="7" spans="1:4" ht="15">
      <c r="A7" s="15" t="s">
        <v>21</v>
      </c>
      <c r="B7" s="15" t="s">
        <v>22</v>
      </c>
      <c r="C7" s="9">
        <v>0.002</v>
      </c>
      <c r="D7" s="10">
        <v>0.002</v>
      </c>
    </row>
    <row r="8" spans="1:4" ht="15">
      <c r="A8" s="15" t="s">
        <v>23</v>
      </c>
      <c r="B8" s="15" t="s">
        <v>24</v>
      </c>
      <c r="C8" s="9">
        <v>0.006</v>
      </c>
      <c r="D8" s="10">
        <v>0.006</v>
      </c>
    </row>
    <row r="9" spans="1:4" ht="15">
      <c r="A9" s="15" t="s">
        <v>26</v>
      </c>
      <c r="B9" s="15" t="s">
        <v>27</v>
      </c>
      <c r="C9" s="9">
        <v>0.025</v>
      </c>
      <c r="D9" s="10">
        <v>0.025</v>
      </c>
    </row>
    <row r="10" spans="1:4" ht="15">
      <c r="A10" s="15" t="s">
        <v>28</v>
      </c>
      <c r="B10" s="15" t="s">
        <v>29</v>
      </c>
      <c r="C10" s="9">
        <v>0.03</v>
      </c>
      <c r="D10" s="10">
        <v>0.03</v>
      </c>
    </row>
    <row r="11" spans="1:4" ht="15">
      <c r="A11" s="15" t="s">
        <v>30</v>
      </c>
      <c r="B11" s="15" t="s">
        <v>31</v>
      </c>
      <c r="C11" s="9">
        <v>0.08</v>
      </c>
      <c r="D11" s="10">
        <v>0.08</v>
      </c>
    </row>
    <row r="12" spans="1:4" ht="15">
      <c r="A12" s="15" t="s">
        <v>75</v>
      </c>
      <c r="B12" s="15" t="s">
        <v>76</v>
      </c>
      <c r="C12" s="9">
        <v>0</v>
      </c>
      <c r="D12" s="10">
        <v>0</v>
      </c>
    </row>
    <row r="13" spans="1:4" ht="15">
      <c r="A13" s="36" t="s">
        <v>32</v>
      </c>
      <c r="B13" s="36"/>
      <c r="C13" s="9">
        <f>SUM(C4:C12)</f>
        <v>0.36800000000000005</v>
      </c>
      <c r="D13" s="9">
        <f>SUM(D4:D12)</f>
        <v>0.36800000000000005</v>
      </c>
    </row>
    <row r="14" spans="1:4" ht="15">
      <c r="A14" s="39" t="s">
        <v>33</v>
      </c>
      <c r="B14" s="39"/>
      <c r="C14" s="20"/>
      <c r="D14" s="21"/>
    </row>
    <row r="15" spans="1:4" ht="15">
      <c r="A15" s="15" t="s">
        <v>34</v>
      </c>
      <c r="B15" s="15" t="s">
        <v>35</v>
      </c>
      <c r="C15" s="9">
        <v>0.1793</v>
      </c>
      <c r="D15" s="11" t="s">
        <v>25</v>
      </c>
    </row>
    <row r="16" spans="1:4" ht="15">
      <c r="A16" s="15" t="s">
        <v>36</v>
      </c>
      <c r="B16" s="15" t="s">
        <v>37</v>
      </c>
      <c r="C16" s="9">
        <v>0.0424</v>
      </c>
      <c r="D16" s="11" t="s">
        <v>25</v>
      </c>
    </row>
    <row r="17" spans="1:4" ht="15">
      <c r="A17" s="15" t="s">
        <v>38</v>
      </c>
      <c r="B17" s="15" t="s">
        <v>39</v>
      </c>
      <c r="C17" s="9">
        <v>0.0085</v>
      </c>
      <c r="D17" s="9">
        <v>0.0091</v>
      </c>
    </row>
    <row r="18" spans="1:4" ht="15">
      <c r="A18" s="15" t="s">
        <v>40</v>
      </c>
      <c r="B18" s="15" t="s">
        <v>41</v>
      </c>
      <c r="C18" s="9">
        <v>0.1081</v>
      </c>
      <c r="D18" s="9">
        <v>0.0833</v>
      </c>
    </row>
    <row r="19" spans="1:4" ht="15">
      <c r="A19" s="15" t="s">
        <v>42</v>
      </c>
      <c r="B19" s="15" t="s">
        <v>43</v>
      </c>
      <c r="C19" s="9">
        <v>0.0007</v>
      </c>
      <c r="D19" s="9">
        <v>0.0006</v>
      </c>
    </row>
    <row r="20" spans="1:4" ht="15">
      <c r="A20" s="15" t="s">
        <v>44</v>
      </c>
      <c r="B20" s="15" t="s">
        <v>45</v>
      </c>
      <c r="C20" s="9">
        <v>0.0072</v>
      </c>
      <c r="D20" s="9">
        <v>0.0056</v>
      </c>
    </row>
    <row r="21" spans="1:4" ht="15">
      <c r="A21" s="15" t="s">
        <v>46</v>
      </c>
      <c r="B21" s="15" t="s">
        <v>47</v>
      </c>
      <c r="C21" s="9">
        <v>0.0153</v>
      </c>
      <c r="D21" s="11" t="s">
        <v>25</v>
      </c>
    </row>
    <row r="22" spans="1:4" ht="15">
      <c r="A22" s="15" t="s">
        <v>48</v>
      </c>
      <c r="B22" s="15" t="s">
        <v>49</v>
      </c>
      <c r="C22" s="9">
        <v>0.001</v>
      </c>
      <c r="D22" s="9">
        <v>0.0009</v>
      </c>
    </row>
    <row r="23" spans="1:4" ht="15">
      <c r="A23" s="15" t="s">
        <v>50</v>
      </c>
      <c r="B23" s="15" t="s">
        <v>51</v>
      </c>
      <c r="C23" s="9">
        <v>0.0814</v>
      </c>
      <c r="D23" s="9">
        <v>0.0572</v>
      </c>
    </row>
    <row r="24" spans="1:4" ht="15">
      <c r="A24" s="15" t="s">
        <v>52</v>
      </c>
      <c r="B24" s="15" t="s">
        <v>53</v>
      </c>
      <c r="C24" s="9">
        <v>0.0003</v>
      </c>
      <c r="D24" s="9">
        <v>0.0003</v>
      </c>
    </row>
    <row r="25" spans="1:4" ht="15">
      <c r="A25" s="36" t="s">
        <v>54</v>
      </c>
      <c r="B25" s="36"/>
      <c r="C25" s="9">
        <f>SUM(C15:C24)</f>
        <v>0.4442</v>
      </c>
      <c r="D25" s="10">
        <f>SUM(D15:D24)</f>
        <v>0.157</v>
      </c>
    </row>
    <row r="26" spans="1:4" ht="15">
      <c r="A26" s="39" t="s">
        <v>55</v>
      </c>
      <c r="B26" s="39"/>
      <c r="C26" s="19"/>
      <c r="D26" s="22"/>
    </row>
    <row r="27" spans="1:4" ht="15">
      <c r="A27" s="15" t="s">
        <v>56</v>
      </c>
      <c r="B27" s="15" t="s">
        <v>57</v>
      </c>
      <c r="C27" s="9">
        <v>0.045</v>
      </c>
      <c r="D27" s="10">
        <v>0.0332</v>
      </c>
    </row>
    <row r="28" spans="1:4" ht="15">
      <c r="A28" s="15" t="s">
        <v>58</v>
      </c>
      <c r="B28" s="15" t="s">
        <v>59</v>
      </c>
      <c r="C28" s="11">
        <v>0.0011</v>
      </c>
      <c r="D28" s="12">
        <v>0.0008</v>
      </c>
    </row>
    <row r="29" spans="1:4" ht="15">
      <c r="A29" s="15" t="s">
        <v>60</v>
      </c>
      <c r="B29" s="15" t="s">
        <v>61</v>
      </c>
      <c r="C29" s="11">
        <v>0.0478</v>
      </c>
      <c r="D29" s="12">
        <v>0.0409</v>
      </c>
    </row>
    <row r="30" spans="1:4" ht="15">
      <c r="A30" s="15" t="s">
        <v>62</v>
      </c>
      <c r="B30" s="15" t="s">
        <v>63</v>
      </c>
      <c r="C30" s="9">
        <v>0.0348</v>
      </c>
      <c r="D30" s="10">
        <v>0.0281</v>
      </c>
    </row>
    <row r="31" spans="1:4" ht="15">
      <c r="A31" s="15" t="s">
        <v>64</v>
      </c>
      <c r="B31" s="15" t="s">
        <v>65</v>
      </c>
      <c r="C31" s="9">
        <v>0.0038</v>
      </c>
      <c r="D31" s="10">
        <v>0.0028</v>
      </c>
    </row>
    <row r="32" spans="1:4" ht="15">
      <c r="A32" s="36" t="s">
        <v>66</v>
      </c>
      <c r="B32" s="36"/>
      <c r="C32" s="9">
        <f>SUM(C27:C31)</f>
        <v>0.13249999999999998</v>
      </c>
      <c r="D32" s="10">
        <f>SUM(D27:D31)</f>
        <v>0.10579999999999999</v>
      </c>
    </row>
    <row r="33" spans="1:4" ht="15">
      <c r="A33" s="39" t="s">
        <v>67</v>
      </c>
      <c r="B33" s="39"/>
      <c r="C33" s="23"/>
      <c r="D33" s="24"/>
    </row>
    <row r="34" spans="1:4" ht="15">
      <c r="A34" s="15" t="s">
        <v>68</v>
      </c>
      <c r="B34" s="15" t="s">
        <v>69</v>
      </c>
      <c r="C34" s="9">
        <f>C13*C25</f>
        <v>0.16346560000000002</v>
      </c>
      <c r="D34" s="10">
        <f>D13*D25</f>
        <v>0.05777600000000001</v>
      </c>
    </row>
    <row r="35" spans="1:4" ht="15">
      <c r="A35" s="15" t="s">
        <v>70</v>
      </c>
      <c r="B35" s="15" t="s">
        <v>71</v>
      </c>
      <c r="C35" s="9">
        <v>0.004</v>
      </c>
      <c r="D35" s="10">
        <v>0.003</v>
      </c>
    </row>
    <row r="36" spans="1:4" ht="15">
      <c r="A36" s="35" t="s">
        <v>72</v>
      </c>
      <c r="B36" s="35"/>
      <c r="C36" s="16">
        <f>SUM(C34:C35)</f>
        <v>0.16746560000000002</v>
      </c>
      <c r="D36" s="17">
        <f>SUM(D34:D35)</f>
        <v>0.06077600000000001</v>
      </c>
    </row>
    <row r="37" spans="1:4" ht="15">
      <c r="A37" s="26"/>
      <c r="B37" s="27" t="s">
        <v>74</v>
      </c>
      <c r="C37" s="18">
        <f>SUM(C13,C25,C32,C36)</f>
        <v>1.1121656</v>
      </c>
      <c r="D37" s="18">
        <f>SUM(D13,D25,D32,D36)</f>
        <v>0.6915760000000001</v>
      </c>
    </row>
    <row r="38" spans="2:249" ht="15">
      <c r="B38" s="14" t="s">
        <v>73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5:249" ht="1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</row>
  </sheetData>
  <sheetProtection/>
  <mergeCells count="10">
    <mergeCell ref="A36:B36"/>
    <mergeCell ref="A32:B32"/>
    <mergeCell ref="A25:B25"/>
    <mergeCell ref="A13:B13"/>
    <mergeCell ref="C2:D2"/>
    <mergeCell ref="A1:D1"/>
    <mergeCell ref="A3:B3"/>
    <mergeCell ref="A14:B14"/>
    <mergeCell ref="A26:B26"/>
    <mergeCell ref="A33:B3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Tamires Barcellos Peron</cp:lastModifiedBy>
  <dcterms:created xsi:type="dcterms:W3CDTF">2020-10-07T11:05:16Z</dcterms:created>
  <dcterms:modified xsi:type="dcterms:W3CDTF">2022-04-01T14:00:30Z</dcterms:modified>
  <cp:category/>
  <cp:version/>
  <cp:contentType/>
  <cp:contentStatus/>
</cp:coreProperties>
</file>